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CE5A030-F861-4DA2-9D01-50F1322E0D0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_FilterDatabase" localSheetId="0" hidden="1">Sheet1!$A$7:$W$19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U23" i="1" s="1"/>
  <c r="T22" i="1"/>
  <c r="U22" i="1" s="1"/>
  <c r="U21" i="1"/>
  <c r="T21" i="1"/>
  <c r="T20" i="1"/>
  <c r="U20" i="1" s="1"/>
  <c r="U14" i="1"/>
  <c r="U12" i="1"/>
  <c r="U13" i="1"/>
  <c r="U11" i="1"/>
  <c r="T18" i="1" l="1"/>
  <c r="U18" i="1" s="1"/>
  <c r="T17" i="1"/>
  <c r="U17" i="1" s="1"/>
  <c r="T16" i="1" l="1"/>
  <c r="U16" i="1" s="1"/>
  <c r="T15" i="1"/>
  <c r="U15" i="1" s="1"/>
  <c r="T19" i="1" l="1"/>
  <c r="U19" i="1" s="1"/>
  <c r="T8" i="1" l="1"/>
  <c r="U8" i="1" s="1"/>
  <c r="T10" i="1"/>
  <c r="U10" i="1" s="1"/>
  <c r="T9" i="1"/>
  <c r="U9" i="1" s="1"/>
</calcChain>
</file>

<file path=xl/sharedStrings.xml><?xml version="1.0" encoding="utf-8"?>
<sst xmlns="http://schemas.openxmlformats.org/spreadsheetml/2006/main" count="282" uniqueCount="89">
  <si>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</si>
  <si>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</si>
  <si>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</si>
  <si>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</si>
  <si>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</si>
  <si>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</si>
  <si>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</si>
  <si>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одного источника</t>
  </si>
  <si>
    <t>Прогноз местного содержания,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</si>
  <si>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</si>
  <si>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</si>
  <si>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</si>
  <si>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</si>
  <si>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</si>
  <si>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</si>
  <si>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</si>
  <si>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</si>
  <si>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</si>
  <si>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</si>
  <si>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</si>
  <si>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</si>
  <si>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</si>
  <si>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ПА</t>
  </si>
  <si>
    <t>351110.100.000000</t>
  </si>
  <si>
    <t>Электроэнергия</t>
  </si>
  <si>
    <t>для собственного потребления</t>
  </si>
  <si>
    <t>Наименование:Электроэнергия</t>
  </si>
  <si>
    <t>-</t>
  </si>
  <si>
    <t>100</t>
  </si>
  <si>
    <t>630000000, Восточно-Казахстанская область, г.Усть-Каменогорск, пр.Абая,102</t>
  </si>
  <si>
    <t>DDP</t>
  </si>
  <si>
    <t xml:space="preserve">Окончательный платеж - 0% , Промежуточный платеж - 100% , Предоплата - 0% </t>
  </si>
  <si>
    <t>Товарищество с ограниченной ответственностью "KAP Technology"</t>
  </si>
  <si>
    <t>Особый порядок (статья 73, пункт 1, подпункт 3.)</t>
  </si>
  <si>
    <t>710000000, г.Астана, ул.Сыганак 17/12 (6 этаж)</t>
  </si>
  <si>
    <t>Форма плана закупок товаров, работ и услуг на 2025 год (ы) по Товарищество с ограниченной ответственностью "KAP Technology"</t>
  </si>
  <si>
    <t>360020.400.000000</t>
  </si>
  <si>
    <t>370011.100.000002</t>
  </si>
  <si>
    <t>353012.200.000001</t>
  </si>
  <si>
    <t xml:space="preserve">1 У </t>
  </si>
  <si>
    <t xml:space="preserve">2 У </t>
  </si>
  <si>
    <t xml:space="preserve">3 У </t>
  </si>
  <si>
    <t>Услуги по распределению воды</t>
  </si>
  <si>
    <t>Услуги по техническому обслуживанию канализационных и аналогичных систем и оборудования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</si>
  <si>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</si>
  <si>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</si>
  <si>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 xml:space="preserve">Услуги по содержанию и эксплуатации сетей питьевого водопровода (коммунальные услуги)  </t>
  </si>
  <si>
    <t xml:space="preserve">Услуги по содержанию и эксплуатации сетей канализации (коммунальные услуги) </t>
  </si>
  <si>
    <t>Услуги по передаче и распределению тепловой энергии на  коммунально-бытовые нужды</t>
  </si>
  <si>
    <t>Услуга</t>
  </si>
  <si>
    <t>Особый порядок (статья 73, пункт 1, подпункт 19)</t>
  </si>
  <si>
    <t>Килловат</t>
  </si>
  <si>
    <t>ЦТПиС Кыземшек</t>
  </si>
  <si>
    <t>2 Т</t>
  </si>
  <si>
    <t>615600000 Туркестанская область, Созакский район, п. Кызымшек</t>
  </si>
  <si>
    <t>Киловатт</t>
  </si>
  <si>
    <t>ЦТПиС Таукент</t>
  </si>
  <si>
    <t>3 Т</t>
  </si>
  <si>
    <t>615600000 Туркестанская область, Созакский район, п.Таукент</t>
  </si>
  <si>
    <t>ЦТПиС Шиели</t>
  </si>
  <si>
    <t>4 Т</t>
  </si>
  <si>
    <t xml:space="preserve">435200000 Кызылординская область, Шиелинский район, п. Шиели, мкр. Кокшокы, ул. Шахмардана Есенова, д. 9  </t>
  </si>
  <si>
    <t>ЦТПиС Шымкент</t>
  </si>
  <si>
    <t>5 Т</t>
  </si>
  <si>
    <t xml:space="preserve">614800000 Туркестанская область, Отырарский район, п. Коксарай, Жанкель д. б/н.  </t>
  </si>
  <si>
    <t>1 Т</t>
  </si>
  <si>
    <t>5 У</t>
  </si>
  <si>
    <t>6 У</t>
  </si>
  <si>
    <t>7 У</t>
  </si>
  <si>
    <t>8 У</t>
  </si>
  <si>
    <t>353022.000.000001</t>
  </si>
  <si>
    <t>Услуги по холодному водоснабжению с использованием систем централизованного водоснабжения</t>
  </si>
  <si>
    <t xml:space="preserve">Услуги по подаче промышленной воды </t>
  </si>
  <si>
    <t xml:space="preserve"> ЦТПиС Таукент</t>
  </si>
  <si>
    <t>9 У</t>
  </si>
  <si>
    <t>Услуги по передаче, распределению и холодному водоснабжению с использованием систем централизованного водоснабжения</t>
  </si>
  <si>
    <t>Услуги по обеспечению холодной питьевой водой административное здание Центр технической поддержки  и  и Сопровождения "Шиели"</t>
  </si>
  <si>
    <t>370011.100.000003</t>
  </si>
  <si>
    <t>Услуги по содержанию/эксплуатации/очистке ливневой канализации/водоотводной канавы</t>
  </si>
  <si>
    <t>Услуги по отведению канализационных вод из административное здание Центр технической поддержки  и  и Сопровождения "Шиели"</t>
  </si>
  <si>
    <t>430000000 Кызылординская область, п.Шиели, ул.Есенова 9</t>
  </si>
  <si>
    <t xml:space="preserve">11 У </t>
  </si>
  <si>
    <t>Туркестанская область, Созакский район, п.Таукент, Вставка рекреация 62 А</t>
  </si>
  <si>
    <t>Туркестанская область, Созакский район, п.Кыземшек, 1-мкр, Рекриация между 15 и 16 домом</t>
  </si>
  <si>
    <t>ЦТПиС  Кыземшек</t>
  </si>
  <si>
    <t>01.2026</t>
  </si>
  <si>
    <t>01.2026 по 12.2026</t>
  </si>
  <si>
    <t>4 У</t>
  </si>
  <si>
    <t xml:space="preserve">10 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</si>
</sst>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0"/>
      <name val="Calibri"/>
    </font>
    <font>
      <sz val="12"/>
      <name val="Times New Roman"/>
      <family val="1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2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3" fillId="0" borderId="3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/>
    <xf numFmtId="0" fontId="7" fillId="0" borderId="0" xfId="0" applyFont="1" applyFill="1"/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30"/>
  <sheetViews>
    <sheetView tabSelected="1" zoomScale="70" zoomScaleNormal="70" workbookViewId="0">
      <selection activeCell="AC9" sqref="AC9"/>
    </sheetView>
  </sheetViews>
  <sheetFormatPr defaultRowHeight="15" x14ac:dyDescent="0.25"/>
  <cols>
    <col min="2" max="2" width="22.140625" customWidth="1"/>
    <col min="3" max="3" width="9.7109375" customWidth="1"/>
    <col min="4" max="4" width="24.140625" customWidth="1"/>
    <col min="5" max="5" width="46.85546875" customWidth="1"/>
    <col min="6" max="6" width="45.5703125" customWidth="1"/>
    <col min="7" max="7" width="43.85546875" customWidth="1"/>
    <col min="8" max="8" width="24" customWidth="1"/>
    <col min="9" max="9" width="9.7109375" customWidth="1"/>
    <col min="10" max="10" width="11.7109375" customWidth="1"/>
    <col min="11" max="11" width="19.5703125" customWidth="1"/>
    <col min="12" max="12" width="26.28515625" customWidth="1"/>
    <col min="13" max="13" width="28.85546875" customWidth="1"/>
    <col min="14" max="14" width="11.42578125" customWidth="1"/>
    <col min="15" max="15" width="22.140625" customWidth="1"/>
    <col min="16" max="16" width="29.42578125" customWidth="1"/>
    <col min="17" max="17" width="13.85546875" customWidth="1"/>
    <col min="18" max="18" width="17" customWidth="1"/>
    <col min="19" max="19" width="18.7109375" customWidth="1"/>
    <col min="20" max="20" width="23.28515625" customWidth="1"/>
    <col min="21" max="21" width="19.42578125" customWidth="1"/>
    <col min="22" max="22" width="15.28515625" customWidth="1"/>
    <col min="23" max="23" width="29.85546875" customWidth="1"/>
  </cols>
  <sheetData>
    <row r="4" spans="1:39" x14ac:dyDescent="0.25">
      <c r="A4" s="42" t="s">
        <v>35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39" ht="15.75" thickBot="1" x14ac:dyDescent="0.3"/>
    <row r="6" spans="1:39" s="28" customFormat="1" ht="51.75" thickBot="1" x14ac:dyDescent="0.3">
      <c r="A6" s="27"/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4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  <c r="R6" s="3" t="s">
        <v>16</v>
      </c>
      <c r="S6" s="3" t="s">
        <v>17</v>
      </c>
      <c r="T6" s="3" t="s">
        <v>18</v>
      </c>
      <c r="U6" s="3" t="s">
        <v>19</v>
      </c>
      <c r="V6" s="3" t="s">
        <v>20</v>
      </c>
      <c r="W6" s="5" t="s">
        <v>21</v>
      </c>
    </row>
    <row r="7" spans="1:39" s="28" customFormat="1" ht="15.75" thickBot="1" x14ac:dyDescent="0.3">
      <c r="A7" s="27"/>
      <c r="B7" s="2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  <c r="L7" s="3">
        <v>10</v>
      </c>
      <c r="M7" s="3">
        <v>11</v>
      </c>
      <c r="N7" s="3">
        <v>12</v>
      </c>
      <c r="O7" s="3">
        <v>13</v>
      </c>
      <c r="P7" s="3">
        <v>14</v>
      </c>
      <c r="Q7" s="3">
        <v>15</v>
      </c>
      <c r="R7" s="3">
        <v>16</v>
      </c>
      <c r="S7" s="3">
        <v>17</v>
      </c>
      <c r="T7" s="3">
        <v>18</v>
      </c>
      <c r="U7" s="3">
        <v>19</v>
      </c>
      <c r="V7" s="3">
        <v>20</v>
      </c>
      <c r="W7" s="35">
        <v>21</v>
      </c>
    </row>
    <row r="8" spans="1:39" s="11" customFormat="1" ht="94.5" customHeight="1" x14ac:dyDescent="0.25">
      <c r="A8" s="6"/>
      <c r="B8" s="7" t="s">
        <v>22</v>
      </c>
      <c r="C8" s="8" t="s">
        <v>39</v>
      </c>
      <c r="D8" s="29" t="s">
        <v>36</v>
      </c>
      <c r="E8" s="29" t="s">
        <v>42</v>
      </c>
      <c r="F8" s="29" t="s">
        <v>42</v>
      </c>
      <c r="G8" s="26" t="s">
        <v>46</v>
      </c>
      <c r="H8" s="8" t="s">
        <v>50</v>
      </c>
      <c r="I8" s="8" t="s">
        <v>27</v>
      </c>
      <c r="J8" s="8" t="s">
        <v>28</v>
      </c>
      <c r="K8" s="22" t="s">
        <v>85</v>
      </c>
      <c r="L8" s="8" t="s">
        <v>34</v>
      </c>
      <c r="M8" s="8" t="s">
        <v>29</v>
      </c>
      <c r="N8" s="8"/>
      <c r="O8" s="33" t="s">
        <v>86</v>
      </c>
      <c r="P8" s="8" t="s">
        <v>31</v>
      </c>
      <c r="Q8" s="8" t="s">
        <v>49</v>
      </c>
      <c r="R8" s="9">
        <v>1</v>
      </c>
      <c r="S8" s="46">
        <v>80556.600000000006</v>
      </c>
      <c r="T8" s="46">
        <f t="shared" ref="T8:T19" si="0">R8*S8</f>
        <v>80556.600000000006</v>
      </c>
      <c r="U8" s="46">
        <f>T8*1.16</f>
        <v>93445.656000000003</v>
      </c>
      <c r="V8" s="10" t="s">
        <v>27</v>
      </c>
      <c r="W8" s="36" t="s">
        <v>32</v>
      </c>
      <c r="X8" s="45"/>
    </row>
    <row r="9" spans="1:39" s="11" customFormat="1" ht="111.75" customHeight="1" x14ac:dyDescent="0.25">
      <c r="A9" s="6"/>
      <c r="B9" s="7" t="s">
        <v>22</v>
      </c>
      <c r="C9" s="8" t="s">
        <v>40</v>
      </c>
      <c r="D9" s="29" t="s">
        <v>37</v>
      </c>
      <c r="E9" s="29" t="s">
        <v>43</v>
      </c>
      <c r="F9" s="29" t="s">
        <v>43</v>
      </c>
      <c r="G9" s="26" t="s">
        <v>47</v>
      </c>
      <c r="H9" s="8" t="s">
        <v>50</v>
      </c>
      <c r="I9" s="8" t="s">
        <v>27</v>
      </c>
      <c r="J9" s="8" t="s">
        <v>28</v>
      </c>
      <c r="K9" s="22" t="s">
        <v>85</v>
      </c>
      <c r="L9" s="8" t="s">
        <v>34</v>
      </c>
      <c r="M9" s="8" t="s">
        <v>29</v>
      </c>
      <c r="N9" s="8"/>
      <c r="O9" s="33" t="s">
        <v>86</v>
      </c>
      <c r="P9" s="8" t="s">
        <v>31</v>
      </c>
      <c r="Q9" s="8" t="s">
        <v>49</v>
      </c>
      <c r="R9" s="9">
        <v>1</v>
      </c>
      <c r="S9" s="46">
        <v>160690.23000000001</v>
      </c>
      <c r="T9" s="46">
        <f t="shared" si="0"/>
        <v>160690.23000000001</v>
      </c>
      <c r="U9" s="46">
        <f>T9*1.16</f>
        <v>186400.66680000001</v>
      </c>
      <c r="V9" s="10" t="s">
        <v>27</v>
      </c>
      <c r="W9" s="37" t="s">
        <v>32</v>
      </c>
      <c r="X9" s="45"/>
    </row>
    <row r="10" spans="1:39" s="11" customFormat="1" ht="111" customHeight="1" x14ac:dyDescent="0.25">
      <c r="A10" s="6"/>
      <c r="B10" s="12" t="s">
        <v>22</v>
      </c>
      <c r="C10" s="13" t="s">
        <v>41</v>
      </c>
      <c r="D10" s="21" t="s">
        <v>38</v>
      </c>
      <c r="E10" s="21" t="s">
        <v>44</v>
      </c>
      <c r="F10" s="21" t="s">
        <v>45</v>
      </c>
      <c r="G10" s="22" t="s">
        <v>48</v>
      </c>
      <c r="H10" s="13" t="s">
        <v>50</v>
      </c>
      <c r="I10" s="13" t="s">
        <v>27</v>
      </c>
      <c r="J10" s="13" t="s">
        <v>28</v>
      </c>
      <c r="K10" s="22" t="s">
        <v>85</v>
      </c>
      <c r="L10" s="13" t="s">
        <v>34</v>
      </c>
      <c r="M10" s="13" t="s">
        <v>29</v>
      </c>
      <c r="N10" s="13"/>
      <c r="O10" s="33" t="s">
        <v>86</v>
      </c>
      <c r="P10" s="13" t="s">
        <v>31</v>
      </c>
      <c r="Q10" s="13" t="s">
        <v>49</v>
      </c>
      <c r="R10" s="14">
        <v>1</v>
      </c>
      <c r="S10" s="47">
        <v>1556132.2</v>
      </c>
      <c r="T10" s="47">
        <f t="shared" si="0"/>
        <v>1556132.2</v>
      </c>
      <c r="U10" s="47">
        <f t="shared" ref="U10:U23" si="1">T10*1.16</f>
        <v>1805113.3519999997</v>
      </c>
      <c r="V10" s="15" t="s">
        <v>27</v>
      </c>
      <c r="W10" s="38" t="s">
        <v>32</v>
      </c>
      <c r="X10" s="45"/>
    </row>
    <row r="11" spans="1:39" s="30" customFormat="1" ht="108.75" customHeight="1" x14ac:dyDescent="0.25">
      <c r="B11" s="40" t="s">
        <v>56</v>
      </c>
      <c r="C11" s="31" t="s">
        <v>87</v>
      </c>
      <c r="D11" s="21" t="s">
        <v>70</v>
      </c>
      <c r="E11" s="21" t="s">
        <v>71</v>
      </c>
      <c r="F11" s="21" t="s">
        <v>71</v>
      </c>
      <c r="G11" s="22" t="s">
        <v>72</v>
      </c>
      <c r="H11" s="13" t="s">
        <v>50</v>
      </c>
      <c r="I11" s="31"/>
      <c r="J11" s="31">
        <v>100</v>
      </c>
      <c r="K11" s="22" t="s">
        <v>85</v>
      </c>
      <c r="L11" s="13" t="s">
        <v>34</v>
      </c>
      <c r="M11" s="32" t="s">
        <v>58</v>
      </c>
      <c r="N11" s="31"/>
      <c r="O11" s="33" t="s">
        <v>86</v>
      </c>
      <c r="P11" s="31" t="s">
        <v>31</v>
      </c>
      <c r="Q11" s="12" t="s">
        <v>49</v>
      </c>
      <c r="R11" s="14">
        <v>1</v>
      </c>
      <c r="S11" s="47">
        <v>130780</v>
      </c>
      <c r="T11" s="47">
        <v>130780</v>
      </c>
      <c r="U11" s="47">
        <f t="shared" si="1"/>
        <v>151704.79999999999</v>
      </c>
      <c r="V11" s="33"/>
      <c r="W11" s="16" t="s">
        <v>32</v>
      </c>
      <c r="X11" s="44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s="6" customFormat="1" ht="102" customHeight="1" x14ac:dyDescent="0.25">
      <c r="B12" s="41" t="s">
        <v>52</v>
      </c>
      <c r="C12" s="16" t="s">
        <v>66</v>
      </c>
      <c r="D12" s="21" t="s">
        <v>70</v>
      </c>
      <c r="E12" s="21" t="s">
        <v>71</v>
      </c>
      <c r="F12" s="21" t="s">
        <v>71</v>
      </c>
      <c r="G12" s="22" t="s">
        <v>72</v>
      </c>
      <c r="H12" s="13" t="s">
        <v>50</v>
      </c>
      <c r="I12" s="16"/>
      <c r="J12" s="16">
        <v>100</v>
      </c>
      <c r="K12" s="22" t="s">
        <v>85</v>
      </c>
      <c r="L12" s="16" t="s">
        <v>34</v>
      </c>
      <c r="M12" s="16" t="s">
        <v>54</v>
      </c>
      <c r="N12" s="16"/>
      <c r="O12" s="33" t="s">
        <v>86</v>
      </c>
      <c r="P12" s="16" t="s">
        <v>31</v>
      </c>
      <c r="Q12" s="16" t="s">
        <v>49</v>
      </c>
      <c r="R12" s="18">
        <v>1</v>
      </c>
      <c r="S12" s="46">
        <v>217970</v>
      </c>
      <c r="T12" s="46">
        <v>217970</v>
      </c>
      <c r="U12" s="46">
        <f t="shared" si="1"/>
        <v>252845.19999999998</v>
      </c>
      <c r="V12" s="19"/>
      <c r="W12" s="16" t="s">
        <v>32</v>
      </c>
      <c r="X12" s="44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s="6" customFormat="1" ht="103.5" customHeight="1" x14ac:dyDescent="0.25">
      <c r="B13" s="41" t="s">
        <v>73</v>
      </c>
      <c r="C13" s="16" t="s">
        <v>67</v>
      </c>
      <c r="D13" s="29" t="s">
        <v>37</v>
      </c>
      <c r="E13" s="29" t="s">
        <v>43</v>
      </c>
      <c r="F13" s="29" t="s">
        <v>43</v>
      </c>
      <c r="G13" s="26" t="s">
        <v>47</v>
      </c>
      <c r="H13" s="13" t="s">
        <v>50</v>
      </c>
      <c r="I13" s="16"/>
      <c r="J13" s="16">
        <v>100</v>
      </c>
      <c r="K13" s="22" t="s">
        <v>85</v>
      </c>
      <c r="L13" s="16" t="s">
        <v>34</v>
      </c>
      <c r="M13" s="25" t="s">
        <v>58</v>
      </c>
      <c r="N13" s="16"/>
      <c r="O13" s="33" t="s">
        <v>86</v>
      </c>
      <c r="P13" s="16" t="s">
        <v>31</v>
      </c>
      <c r="Q13" s="16" t="s">
        <v>49</v>
      </c>
      <c r="R13" s="18">
        <v>1</v>
      </c>
      <c r="S13" s="46">
        <v>176420</v>
      </c>
      <c r="T13" s="46">
        <v>176420</v>
      </c>
      <c r="U13" s="46">
        <f t="shared" si="1"/>
        <v>204647.19999999998</v>
      </c>
      <c r="V13" s="19"/>
      <c r="W13" s="16" t="s">
        <v>32</v>
      </c>
      <c r="X13" s="44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s="6" customFormat="1" ht="113.25" customHeight="1" x14ac:dyDescent="0.25">
      <c r="B14" s="41" t="s">
        <v>52</v>
      </c>
      <c r="C14" s="16" t="s">
        <v>68</v>
      </c>
      <c r="D14" s="29" t="s">
        <v>37</v>
      </c>
      <c r="E14" s="29" t="s">
        <v>43</v>
      </c>
      <c r="F14" s="29" t="s">
        <v>43</v>
      </c>
      <c r="G14" s="26" t="s">
        <v>47</v>
      </c>
      <c r="H14" s="13" t="s">
        <v>50</v>
      </c>
      <c r="I14" s="16"/>
      <c r="J14" s="16">
        <v>100</v>
      </c>
      <c r="K14" s="22" t="s">
        <v>85</v>
      </c>
      <c r="L14" s="16" t="s">
        <v>34</v>
      </c>
      <c r="M14" s="16" t="s">
        <v>54</v>
      </c>
      <c r="N14" s="16"/>
      <c r="O14" s="33" t="s">
        <v>86</v>
      </c>
      <c r="P14" s="16" t="s">
        <v>31</v>
      </c>
      <c r="Q14" s="16" t="s">
        <v>49</v>
      </c>
      <c r="R14" s="18">
        <v>1</v>
      </c>
      <c r="S14" s="46">
        <v>392040</v>
      </c>
      <c r="T14" s="46">
        <v>392040</v>
      </c>
      <c r="U14" s="46">
        <f t="shared" si="1"/>
        <v>454766.39999999997</v>
      </c>
      <c r="V14" s="19"/>
      <c r="W14" s="16" t="s">
        <v>32</v>
      </c>
      <c r="X14" s="44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s="6" customFormat="1" ht="93" customHeight="1" x14ac:dyDescent="0.25">
      <c r="B15" s="41" t="s">
        <v>59</v>
      </c>
      <c r="C15" s="16" t="s">
        <v>69</v>
      </c>
      <c r="D15" s="29" t="s">
        <v>70</v>
      </c>
      <c r="E15" s="17" t="s">
        <v>71</v>
      </c>
      <c r="F15" s="17" t="s">
        <v>75</v>
      </c>
      <c r="G15" s="26" t="s">
        <v>76</v>
      </c>
      <c r="H15" s="13" t="s">
        <v>50</v>
      </c>
      <c r="I15" s="16"/>
      <c r="J15" s="16">
        <v>100</v>
      </c>
      <c r="K15" s="22" t="s">
        <v>85</v>
      </c>
      <c r="L15" s="16" t="s">
        <v>34</v>
      </c>
      <c r="M15" s="16" t="s">
        <v>80</v>
      </c>
      <c r="N15" s="16"/>
      <c r="O15" s="33" t="s">
        <v>86</v>
      </c>
      <c r="P15" s="16" t="s">
        <v>31</v>
      </c>
      <c r="Q15" s="16" t="s">
        <v>49</v>
      </c>
      <c r="R15" s="18">
        <v>1</v>
      </c>
      <c r="S15" s="46">
        <v>141600</v>
      </c>
      <c r="T15" s="46">
        <f>R15*S15</f>
        <v>141600</v>
      </c>
      <c r="U15" s="46">
        <f t="shared" si="1"/>
        <v>164256</v>
      </c>
      <c r="V15" s="19"/>
      <c r="W15" s="16" t="s">
        <v>32</v>
      </c>
      <c r="X15" s="44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s="6" customFormat="1" ht="100.5" customHeight="1" x14ac:dyDescent="0.25">
      <c r="B16" s="41" t="s">
        <v>59</v>
      </c>
      <c r="C16" s="16" t="s">
        <v>74</v>
      </c>
      <c r="D16" s="29" t="s">
        <v>77</v>
      </c>
      <c r="E16" s="17" t="s">
        <v>78</v>
      </c>
      <c r="F16" s="17" t="s">
        <v>78</v>
      </c>
      <c r="G16" s="26" t="s">
        <v>79</v>
      </c>
      <c r="H16" s="13" t="s">
        <v>50</v>
      </c>
      <c r="I16" s="16"/>
      <c r="J16" s="16">
        <v>100</v>
      </c>
      <c r="K16" s="22" t="s">
        <v>85</v>
      </c>
      <c r="L16" s="16" t="s">
        <v>34</v>
      </c>
      <c r="M16" s="16" t="s">
        <v>80</v>
      </c>
      <c r="N16" s="16"/>
      <c r="O16" s="33" t="s">
        <v>86</v>
      </c>
      <c r="P16" s="16" t="s">
        <v>31</v>
      </c>
      <c r="Q16" s="16" t="s">
        <v>49</v>
      </c>
      <c r="R16" s="18">
        <v>1</v>
      </c>
      <c r="S16" s="46">
        <v>199200</v>
      </c>
      <c r="T16" s="46">
        <f>R16*S16</f>
        <v>199200</v>
      </c>
      <c r="U16" s="46">
        <f t="shared" si="1"/>
        <v>231071.99999999997</v>
      </c>
      <c r="V16" s="19"/>
      <c r="W16" s="16" t="s">
        <v>32</v>
      </c>
      <c r="X16" s="44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11" customFormat="1" ht="81.75" customHeight="1" x14ac:dyDescent="0.25">
      <c r="A17" s="6"/>
      <c r="B17" s="12" t="s">
        <v>56</v>
      </c>
      <c r="C17" s="13" t="s">
        <v>88</v>
      </c>
      <c r="D17" s="21" t="s">
        <v>38</v>
      </c>
      <c r="E17" s="21" t="s">
        <v>44</v>
      </c>
      <c r="F17" s="21" t="s">
        <v>45</v>
      </c>
      <c r="G17" s="22" t="s">
        <v>48</v>
      </c>
      <c r="H17" s="13" t="s">
        <v>50</v>
      </c>
      <c r="I17" s="13" t="s">
        <v>27</v>
      </c>
      <c r="J17" s="13" t="s">
        <v>28</v>
      </c>
      <c r="K17" s="22" t="s">
        <v>85</v>
      </c>
      <c r="L17" s="13" t="s">
        <v>34</v>
      </c>
      <c r="M17" s="23" t="s">
        <v>82</v>
      </c>
      <c r="N17" s="13"/>
      <c r="O17" s="33" t="s">
        <v>86</v>
      </c>
      <c r="P17" s="13" t="s">
        <v>31</v>
      </c>
      <c r="Q17" s="13" t="s">
        <v>49</v>
      </c>
      <c r="R17" s="14">
        <v>1</v>
      </c>
      <c r="S17" s="48">
        <v>5138320</v>
      </c>
      <c r="T17" s="47">
        <f t="shared" ref="T17:T18" si="2">R17*S17</f>
        <v>5138320</v>
      </c>
      <c r="U17" s="47">
        <f t="shared" si="1"/>
        <v>5960451.1999999993</v>
      </c>
      <c r="V17" s="15" t="s">
        <v>27</v>
      </c>
      <c r="W17" s="38" t="s">
        <v>32</v>
      </c>
      <c r="X17" s="45"/>
    </row>
    <row r="18" spans="1:39" s="11" customFormat="1" ht="81.75" customHeight="1" x14ac:dyDescent="0.25">
      <c r="A18" s="6"/>
      <c r="B18" s="12" t="s">
        <v>84</v>
      </c>
      <c r="C18" s="13" t="s">
        <v>81</v>
      </c>
      <c r="D18" s="21" t="s">
        <v>38</v>
      </c>
      <c r="E18" s="21" t="s">
        <v>44</v>
      </c>
      <c r="F18" s="21" t="s">
        <v>45</v>
      </c>
      <c r="G18" s="22" t="s">
        <v>48</v>
      </c>
      <c r="H18" s="13" t="s">
        <v>50</v>
      </c>
      <c r="I18" s="13" t="s">
        <v>27</v>
      </c>
      <c r="J18" s="13" t="s">
        <v>28</v>
      </c>
      <c r="K18" s="22" t="s">
        <v>85</v>
      </c>
      <c r="L18" s="13" t="s">
        <v>34</v>
      </c>
      <c r="M18" s="23" t="s">
        <v>83</v>
      </c>
      <c r="N18" s="13"/>
      <c r="O18" s="33" t="s">
        <v>86</v>
      </c>
      <c r="P18" s="13" t="s">
        <v>31</v>
      </c>
      <c r="Q18" s="13" t="s">
        <v>49</v>
      </c>
      <c r="R18" s="14">
        <v>1</v>
      </c>
      <c r="S18" s="48">
        <v>5411089</v>
      </c>
      <c r="T18" s="47">
        <f t="shared" si="2"/>
        <v>5411089</v>
      </c>
      <c r="U18" s="47">
        <f t="shared" si="1"/>
        <v>6276863.2399999993</v>
      </c>
      <c r="V18" s="15" t="s">
        <v>27</v>
      </c>
      <c r="W18" s="38" t="s">
        <v>32</v>
      </c>
      <c r="X18" s="45"/>
    </row>
    <row r="19" spans="1:39" s="6" customFormat="1" ht="63" x14ac:dyDescent="0.25">
      <c r="B19" s="16" t="s">
        <v>22</v>
      </c>
      <c r="C19" s="16" t="s">
        <v>65</v>
      </c>
      <c r="D19" s="16" t="s">
        <v>23</v>
      </c>
      <c r="E19" s="16" t="s">
        <v>24</v>
      </c>
      <c r="F19" s="16" t="s">
        <v>25</v>
      </c>
      <c r="G19" s="16" t="s">
        <v>26</v>
      </c>
      <c r="H19" s="16" t="s">
        <v>33</v>
      </c>
      <c r="I19" s="16" t="s">
        <v>27</v>
      </c>
      <c r="J19" s="16" t="s">
        <v>28</v>
      </c>
      <c r="K19" s="22" t="s">
        <v>85</v>
      </c>
      <c r="L19" s="16" t="s">
        <v>34</v>
      </c>
      <c r="M19" s="16" t="s">
        <v>29</v>
      </c>
      <c r="N19" s="16" t="s">
        <v>30</v>
      </c>
      <c r="O19" s="33" t="s">
        <v>86</v>
      </c>
      <c r="P19" s="16" t="s">
        <v>31</v>
      </c>
      <c r="Q19" s="16" t="s">
        <v>51</v>
      </c>
      <c r="R19" s="18">
        <v>120000</v>
      </c>
      <c r="S19" s="49">
        <v>34.877000000000002</v>
      </c>
      <c r="T19" s="50">
        <f t="shared" si="0"/>
        <v>4185240.0000000005</v>
      </c>
      <c r="U19" s="50">
        <f t="shared" si="1"/>
        <v>4854878.4000000004</v>
      </c>
      <c r="V19" s="19" t="s">
        <v>27</v>
      </c>
      <c r="W19" s="16" t="s">
        <v>32</v>
      </c>
      <c r="X19" s="44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6" customFormat="1" ht="63" x14ac:dyDescent="0.25">
      <c r="B20" s="16" t="s">
        <v>52</v>
      </c>
      <c r="C20" s="16" t="s">
        <v>53</v>
      </c>
      <c r="D20" s="16" t="s">
        <v>23</v>
      </c>
      <c r="E20" s="16" t="s">
        <v>24</v>
      </c>
      <c r="F20" s="16" t="s">
        <v>25</v>
      </c>
      <c r="G20" s="16" t="s">
        <v>26</v>
      </c>
      <c r="H20" s="16" t="s">
        <v>33</v>
      </c>
      <c r="I20" s="16" t="s">
        <v>27</v>
      </c>
      <c r="J20" s="16" t="s">
        <v>28</v>
      </c>
      <c r="K20" s="22" t="s">
        <v>85</v>
      </c>
      <c r="L20" s="16" t="s">
        <v>34</v>
      </c>
      <c r="M20" s="16" t="s">
        <v>54</v>
      </c>
      <c r="N20" s="16" t="s">
        <v>30</v>
      </c>
      <c r="O20" s="33" t="s">
        <v>86</v>
      </c>
      <c r="P20" s="16" t="s">
        <v>31</v>
      </c>
      <c r="Q20" s="16" t="s">
        <v>55</v>
      </c>
      <c r="R20" s="24">
        <v>68500</v>
      </c>
      <c r="S20" s="51">
        <v>41.06</v>
      </c>
      <c r="T20" s="39">
        <f>R20*S20</f>
        <v>2812610</v>
      </c>
      <c r="U20" s="50">
        <f t="shared" si="1"/>
        <v>3262627.5999999996</v>
      </c>
      <c r="V20" s="19" t="s">
        <v>27</v>
      </c>
      <c r="W20" s="16" t="s">
        <v>32</v>
      </c>
      <c r="X20" s="44"/>
      <c r="Y20" s="44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6" customFormat="1" ht="63" x14ac:dyDescent="0.25">
      <c r="B21" s="16" t="s">
        <v>56</v>
      </c>
      <c r="C21" s="16" t="s">
        <v>57</v>
      </c>
      <c r="D21" s="25" t="s">
        <v>23</v>
      </c>
      <c r="E21" s="16" t="s">
        <v>24</v>
      </c>
      <c r="F21" s="16" t="s">
        <v>25</v>
      </c>
      <c r="G21" s="16" t="s">
        <v>26</v>
      </c>
      <c r="H21" s="16" t="s">
        <v>33</v>
      </c>
      <c r="I21" s="16" t="s">
        <v>27</v>
      </c>
      <c r="J21" s="16" t="s">
        <v>28</v>
      </c>
      <c r="K21" s="22" t="s">
        <v>85</v>
      </c>
      <c r="L21" s="16" t="s">
        <v>34</v>
      </c>
      <c r="M21" s="25" t="s">
        <v>58</v>
      </c>
      <c r="N21" s="16" t="s">
        <v>30</v>
      </c>
      <c r="O21" s="33" t="s">
        <v>86</v>
      </c>
      <c r="P21" s="16" t="s">
        <v>31</v>
      </c>
      <c r="Q21" s="16" t="s">
        <v>55</v>
      </c>
      <c r="R21" s="24">
        <v>86500</v>
      </c>
      <c r="S21" s="51">
        <v>41.06</v>
      </c>
      <c r="T21" s="39">
        <f t="shared" ref="T21:T23" si="3">R21*S21</f>
        <v>3551690</v>
      </c>
      <c r="U21" s="50">
        <f t="shared" si="1"/>
        <v>4119960.4</v>
      </c>
      <c r="V21" s="19" t="s">
        <v>27</v>
      </c>
      <c r="W21" s="16" t="s">
        <v>32</v>
      </c>
      <c r="X21" s="44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6" customFormat="1" ht="81.75" customHeight="1" x14ac:dyDescent="0.25">
      <c r="B22" s="16" t="s">
        <v>59</v>
      </c>
      <c r="C22" s="16" t="s">
        <v>60</v>
      </c>
      <c r="D22" s="16" t="s">
        <v>23</v>
      </c>
      <c r="E22" s="16" t="s">
        <v>24</v>
      </c>
      <c r="F22" s="16" t="s">
        <v>25</v>
      </c>
      <c r="G22" s="16" t="s">
        <v>26</v>
      </c>
      <c r="H22" s="16" t="s">
        <v>33</v>
      </c>
      <c r="I22" s="16" t="s">
        <v>27</v>
      </c>
      <c r="J22" s="16" t="s">
        <v>28</v>
      </c>
      <c r="K22" s="22" t="s">
        <v>85</v>
      </c>
      <c r="L22" s="16" t="s">
        <v>34</v>
      </c>
      <c r="M22" s="25" t="s">
        <v>61</v>
      </c>
      <c r="N22" s="16" t="s">
        <v>30</v>
      </c>
      <c r="O22" s="33" t="s">
        <v>86</v>
      </c>
      <c r="P22" s="16" t="s">
        <v>31</v>
      </c>
      <c r="Q22" s="16" t="s">
        <v>55</v>
      </c>
      <c r="R22" s="39">
        <v>95000</v>
      </c>
      <c r="S22" s="39">
        <v>30.78</v>
      </c>
      <c r="T22" s="39">
        <f t="shared" si="3"/>
        <v>2924100</v>
      </c>
      <c r="U22" s="50">
        <f t="shared" si="1"/>
        <v>3391955.9999999995</v>
      </c>
      <c r="V22" s="19" t="s">
        <v>27</v>
      </c>
      <c r="W22" s="16" t="s">
        <v>32</v>
      </c>
      <c r="X22" s="44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6" customFormat="1" ht="63" x14ac:dyDescent="0.25">
      <c r="B23" s="16" t="s">
        <v>62</v>
      </c>
      <c r="C23" s="16" t="s">
        <v>63</v>
      </c>
      <c r="D23" s="16" t="s">
        <v>23</v>
      </c>
      <c r="E23" s="16" t="s">
        <v>24</v>
      </c>
      <c r="F23" s="16" t="s">
        <v>25</v>
      </c>
      <c r="G23" s="16" t="s">
        <v>26</v>
      </c>
      <c r="H23" s="16" t="s">
        <v>33</v>
      </c>
      <c r="I23" s="16" t="s">
        <v>27</v>
      </c>
      <c r="J23" s="16" t="s">
        <v>28</v>
      </c>
      <c r="K23" s="26" t="s">
        <v>85</v>
      </c>
      <c r="L23" s="16" t="s">
        <v>34</v>
      </c>
      <c r="M23" s="34" t="s">
        <v>64</v>
      </c>
      <c r="N23" s="16" t="s">
        <v>30</v>
      </c>
      <c r="O23" s="33" t="s">
        <v>86</v>
      </c>
      <c r="P23" s="16" t="s">
        <v>31</v>
      </c>
      <c r="Q23" s="16" t="s">
        <v>55</v>
      </c>
      <c r="R23" s="18">
        <v>6000</v>
      </c>
      <c r="S23" s="39">
        <v>41.06</v>
      </c>
      <c r="T23" s="39">
        <f t="shared" si="3"/>
        <v>246360</v>
      </c>
      <c r="U23" s="50">
        <f t="shared" si="1"/>
        <v>285777.59999999998</v>
      </c>
      <c r="V23" s="19" t="s">
        <v>27</v>
      </c>
      <c r="W23" s="16" t="s">
        <v>32</v>
      </c>
      <c r="X23" s="44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39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39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9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9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9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9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</sheetData>
  <autoFilter ref="A7:W19" xr:uid="{00000000-0009-0000-0000-000000000000}"/>
  <mergeCells count="1">
    <mergeCell ref="A4:R4"/>
  </mergeCells>
  <dataValidations count="1">
    <dataValidation type="custom" allowBlank="1" showInputMessage="1" showErrorMessage="1" sqref="T13:T14 T16:T18 T20:T23 T8:T10" xr:uid="{3C9393E0-A076-4DB9-A210-578339D2FA0A}">
      <formula1>R8*S8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2026-01-14T05:03:35Z</dcterms:modified>
</cp:coreProperties>
</file>